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LDF\"/>
    </mc:Choice>
  </mc:AlternateContent>
  <xr:revisionPtr revIDLastSave="0" documentId="8_{73C030F9-99B1-4D0A-8642-421E759EE592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72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71" i="1"/>
  <c r="H72" i="1"/>
  <c r="H75" i="1"/>
  <c r="H76" i="1"/>
  <c r="H62" i="1"/>
  <c r="H59" i="1"/>
  <c r="H52" i="1"/>
  <c r="H56" i="1"/>
  <c r="H44" i="1"/>
  <c r="H45" i="1"/>
  <c r="H42" i="1"/>
  <c r="H35" i="1"/>
  <c r="H39" i="1"/>
  <c r="E80" i="1"/>
  <c r="E81" i="1"/>
  <c r="E82" i="1"/>
  <c r="E79" i="1"/>
  <c r="E69" i="1"/>
  <c r="H69" i="1" s="1"/>
  <c r="E70" i="1"/>
  <c r="H70" i="1" s="1"/>
  <c r="E71" i="1"/>
  <c r="E72" i="1"/>
  <c r="E73" i="1"/>
  <c r="H73" i="1" s="1"/>
  <c r="E74" i="1"/>
  <c r="H74" i="1" s="1"/>
  <c r="E75" i="1"/>
  <c r="E76" i="1"/>
  <c r="E68" i="1"/>
  <c r="H68" i="1" s="1"/>
  <c r="E60" i="1"/>
  <c r="H60" i="1" s="1"/>
  <c r="E61" i="1"/>
  <c r="H61" i="1" s="1"/>
  <c r="E62" i="1"/>
  <c r="E63" i="1"/>
  <c r="H63" i="1" s="1"/>
  <c r="E64" i="1"/>
  <c r="H64" i="1" s="1"/>
  <c r="E65" i="1"/>
  <c r="H65" i="1" s="1"/>
  <c r="E59" i="1"/>
  <c r="E50" i="1"/>
  <c r="H50" i="1" s="1"/>
  <c r="E51" i="1"/>
  <c r="H51" i="1" s="1"/>
  <c r="E52" i="1"/>
  <c r="E53" i="1"/>
  <c r="H53" i="1" s="1"/>
  <c r="E54" i="1"/>
  <c r="H54" i="1" s="1"/>
  <c r="E55" i="1"/>
  <c r="H55" i="1" s="1"/>
  <c r="E56" i="1"/>
  <c r="E49" i="1"/>
  <c r="H49" i="1" s="1"/>
  <c r="E43" i="1"/>
  <c r="H43" i="1" s="1"/>
  <c r="E44" i="1"/>
  <c r="E45" i="1"/>
  <c r="E42" i="1"/>
  <c r="E32" i="1"/>
  <c r="H32" i="1" s="1"/>
  <c r="E33" i="1"/>
  <c r="H33" i="1" s="1"/>
  <c r="E34" i="1"/>
  <c r="H34" i="1" s="1"/>
  <c r="E35" i="1"/>
  <c r="E36" i="1"/>
  <c r="H36" i="1" s="1"/>
  <c r="E37" i="1"/>
  <c r="H37" i="1" s="1"/>
  <c r="E38" i="1"/>
  <c r="H38" i="1" s="1"/>
  <c r="E39" i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C47" i="1" l="1"/>
  <c r="H10" i="1"/>
  <c r="E47" i="1"/>
  <c r="E84" i="1" s="1"/>
  <c r="F47" i="1"/>
  <c r="D47" i="1"/>
  <c r="C10" i="1"/>
  <c r="D10" i="1"/>
  <c r="H47" i="1"/>
  <c r="F10" i="1"/>
  <c r="G47" i="1"/>
  <c r="G10" i="1"/>
  <c r="D84" i="1" l="1"/>
  <c r="C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<sst xmlns="http://schemas.openxmlformats.org/spreadsheetml/2006/main" count="81" uniqueCount="49">
  <si>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</si>
  <si>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</si>
  <si>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</si>
  <si>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</si>
  <si>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</si>
  <si>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</si>
  <si>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</si>
  <si>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</si>
  <si>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</si>
  <si>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</si>
  <si>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</si>
  <si>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</si>
  <si>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</si>
  <si>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</si>
  <si>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</si>
  <si>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</si>
  <si>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</si>
  <si>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</si>
  <si>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</si>
  <si>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</si>
  <si>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</si>
  <si>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</si>
  <si>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</si>
  <si>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</si>
  <si>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</si>
  <si>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</si>
  <si>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</si>
  <si>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</si>
  <si>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</si>
  <si>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</si>
  <si>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</si>
  <si>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</si>
  <si>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</si>
  <si>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</si>
  <si>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</si>
  <si>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</si>
  <si>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</si>
  <si>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</si>
  <si>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</si>
  <si>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</si>
  <si>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</si>
  <si>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</si>
  <si>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</si>
  <si>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</si>
  <si>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</si>
  <si>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</si>
  <si>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</si>
  <si>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</si>
  <si>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de enero al 31 de marzo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</si>
</sst>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127001</xdr:colOff>
      <xdr:row>1</xdr:row>
      <xdr:rowOff>127000</xdr:rowOff>
    </xdr:from>
    <xdr:to>
      <xdr:col>1</xdr:col>
      <xdr:colOff>1873251</xdr:colOff>
      <xdr:row>5</xdr:row>
      <xdr:rowOff>52121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6CBB19-CB3F-979A-EAB9-C229DB696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418" y="317500"/>
          <a:ext cx="1746250" cy="687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L32" sqref="L32"/>
    </sheetView>
  </sheetViews>
  <sheetFormatPr baseColWidth="10" defaultColWidth="11.5703125" defaultRowHeight="15" x14ac:dyDescent="0.25"/>
  <cols>
    <col min="1" max="1" width="3.570312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5703125" style="1" customWidth="1"/>
    <col min="10" max="16384" width="11.5703125" style="1"/>
  </cols>
  <sheetData>
    <row r="1" spans="2:9" ht="15" customHeight="1" thickBot="1" x14ac:dyDescent="0.3"/>
    <row r="2" spans="2:9" x14ac:dyDescent="0.25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25">
      <c r="B3" s="24" t="s">
        <v>1</v>
      </c>
      <c r="C3" s="25"/>
      <c r="D3" s="25"/>
      <c r="E3" s="25"/>
      <c r="F3" s="25"/>
      <c r="G3" s="25"/>
      <c r="H3" s="26"/>
    </row>
    <row r="4" spans="2:9" x14ac:dyDescent="0.25">
      <c r="B4" s="24" t="s">
        <v>2</v>
      </c>
      <c r="C4" s="25"/>
      <c r="D4" s="25"/>
      <c r="E4" s="25"/>
      <c r="F4" s="25"/>
      <c r="G4" s="25"/>
      <c r="H4" s="26"/>
    </row>
    <row r="5" spans="2:9" x14ac:dyDescent="0.25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7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12</v>
      </c>
      <c r="C10" s="4">
        <f>SUM(C11,C21,C30,C41)</f>
        <v>1691078263.9800003</v>
      </c>
      <c r="D10" s="4">
        <f t="shared" ref="D10:H10" si="0">SUM(D11,D21,D30,D41)</f>
        <v>443722682.72000009</v>
      </c>
      <c r="E10" s="4">
        <f t="shared" si="0"/>
        <v>2134800946.6999998</v>
      </c>
      <c r="F10" s="4">
        <f t="shared" si="0"/>
        <v>1159371833.8399999</v>
      </c>
      <c r="G10" s="4">
        <f t="shared" si="0"/>
        <v>1110588550.3799999</v>
      </c>
      <c r="H10" s="4">
        <f t="shared" si="0"/>
        <v>975429112.8599999</v>
      </c>
    </row>
    <row r="11" spans="2:9" x14ac:dyDescent="0.25">
      <c r="B11" s="8" t="s">
        <v>13</v>
      </c>
      <c r="C11" s="4">
        <f>SUM(C12:C19)</f>
        <v>688892845.20000005</v>
      </c>
      <c r="D11" s="4">
        <f t="shared" ref="D11:H11" si="1">SUM(D12:D19)</f>
        <v>-22139579.699999988</v>
      </c>
      <c r="E11" s="4">
        <f t="shared" si="1"/>
        <v>666753265.5</v>
      </c>
      <c r="F11" s="4">
        <f t="shared" si="1"/>
        <v>487882495.71000004</v>
      </c>
      <c r="G11" s="4">
        <f t="shared" si="1"/>
        <v>472785604.38</v>
      </c>
      <c r="H11" s="4">
        <f t="shared" si="1"/>
        <v>178870769.79000002</v>
      </c>
    </row>
    <row r="12" spans="2:9" x14ac:dyDescent="0.25">
      <c r="B12" s="11" t="s">
        <v>14</v>
      </c>
      <c r="C12" s="15">
        <v>26121726.710000001</v>
      </c>
      <c r="D12" s="15">
        <v>201128.20999999903</v>
      </c>
      <c r="E12" s="17">
        <f>SUM(C12:D12)</f>
        <v>26322854.920000002</v>
      </c>
      <c r="F12" s="15">
        <v>25032002.539999999</v>
      </c>
      <c r="G12" s="15">
        <v>24973716.629999999</v>
      </c>
      <c r="H12" s="17">
        <f>SUM(E12-F12)</f>
        <v>1290852.3800000027</v>
      </c>
    </row>
    <row r="13" spans="2:9" x14ac:dyDescent="0.25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16</v>
      </c>
      <c r="C14" s="15">
        <v>176209080.78999999</v>
      </c>
      <c r="D14" s="15">
        <v>-24140277.810000002</v>
      </c>
      <c r="E14" s="17">
        <f t="shared" si="2"/>
        <v>152068802.97999999</v>
      </c>
      <c r="F14" s="15">
        <v>99702085.849999994</v>
      </c>
      <c r="G14" s="15">
        <v>94150782.069999993</v>
      </c>
      <c r="H14" s="17">
        <f>SUM(E14-F14)</f>
        <v>52366717.129999995</v>
      </c>
    </row>
    <row r="15" spans="2:9" x14ac:dyDescent="0.25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18</v>
      </c>
      <c r="C16" s="15">
        <v>108706829.93000001</v>
      </c>
      <c r="D16" s="15">
        <v>28062498.909999996</v>
      </c>
      <c r="E16" s="17">
        <f t="shared" si="2"/>
        <v>136769328.84</v>
      </c>
      <c r="F16" s="15">
        <v>122073933.12</v>
      </c>
      <c r="G16" s="15">
        <v>121581698.97</v>
      </c>
      <c r="H16" s="17">
        <f t="shared" si="3"/>
        <v>14695395.719999999</v>
      </c>
    </row>
    <row r="17" spans="2:8" x14ac:dyDescent="0.25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20</v>
      </c>
      <c r="C18" s="15">
        <v>293183546.67000002</v>
      </c>
      <c r="D18" s="15">
        <v>-25941600.829999983</v>
      </c>
      <c r="E18" s="17">
        <f t="shared" si="2"/>
        <v>267241945.84000003</v>
      </c>
      <c r="F18" s="15">
        <v>199569126.97</v>
      </c>
      <c r="G18" s="15">
        <v>194292622.94</v>
      </c>
      <c r="H18" s="17">
        <f t="shared" si="3"/>
        <v>67672818.870000035</v>
      </c>
    </row>
    <row r="19" spans="2:8" x14ac:dyDescent="0.25">
      <c r="B19" s="11" t="s">
        <v>21</v>
      </c>
      <c r="C19" s="15">
        <v>84671661.099999994</v>
      </c>
      <c r="D19" s="15">
        <v>-321328.1799999997</v>
      </c>
      <c r="E19" s="17">
        <f t="shared" si="2"/>
        <v>84350332.919999987</v>
      </c>
      <c r="F19" s="15">
        <v>41505347.230000004</v>
      </c>
      <c r="G19" s="15">
        <v>37786783.770000003</v>
      </c>
      <c r="H19" s="17">
        <f t="shared" si="3"/>
        <v>42844985.689999983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22</v>
      </c>
      <c r="C21" s="4">
        <f>SUM(C22:C28)</f>
        <v>634210319.9000001</v>
      </c>
      <c r="D21" s="4">
        <f t="shared" ref="D21:H21" si="4">SUM(D22:D28)</f>
        <v>440616750.41000003</v>
      </c>
      <c r="E21" s="4">
        <f t="shared" si="4"/>
        <v>1074827070.3099999</v>
      </c>
      <c r="F21" s="4">
        <f t="shared" si="4"/>
        <v>310518499.26999998</v>
      </c>
      <c r="G21" s="4">
        <f t="shared" si="4"/>
        <v>280633996.65000004</v>
      </c>
      <c r="H21" s="4">
        <f t="shared" si="4"/>
        <v>764308571.03999984</v>
      </c>
    </row>
    <row r="22" spans="2:8" x14ac:dyDescent="0.25">
      <c r="B22" s="11" t="s">
        <v>23</v>
      </c>
      <c r="C22" s="15">
        <v>129181791.45</v>
      </c>
      <c r="D22" s="15">
        <v>128252131.85999998</v>
      </c>
      <c r="E22" s="17">
        <f t="shared" ref="E22:E28" si="5">SUM(C22:D22)</f>
        <v>257433923.31</v>
      </c>
      <c r="F22" s="15">
        <v>63134996.289999999</v>
      </c>
      <c r="G22" s="15">
        <v>60904950.359999999</v>
      </c>
      <c r="H22" s="17">
        <f t="shared" ref="H22:H28" si="6">SUM(E22-F22)</f>
        <v>194298927.02000001</v>
      </c>
    </row>
    <row r="23" spans="2:8" x14ac:dyDescent="0.25">
      <c r="B23" s="11" t="s">
        <v>24</v>
      </c>
      <c r="C23" s="15">
        <v>452363010.74000001</v>
      </c>
      <c r="D23" s="15">
        <v>301667040.51999998</v>
      </c>
      <c r="E23" s="17">
        <f t="shared" si="5"/>
        <v>754030051.25999999</v>
      </c>
      <c r="F23" s="15">
        <v>215739414.19999999</v>
      </c>
      <c r="G23" s="15">
        <v>189674011.47</v>
      </c>
      <c r="H23" s="17">
        <f t="shared" si="6"/>
        <v>538290637.05999994</v>
      </c>
    </row>
    <row r="24" spans="2:8" x14ac:dyDescent="0.25">
      <c r="B24" s="11" t="s">
        <v>25</v>
      </c>
      <c r="C24" s="15">
        <v>4869875.07</v>
      </c>
      <c r="D24" s="15">
        <v>-2277</v>
      </c>
      <c r="E24" s="17">
        <f t="shared" si="5"/>
        <v>4867598.07</v>
      </c>
      <c r="F24" s="15">
        <v>4867598.07</v>
      </c>
      <c r="G24" s="15">
        <v>4866847.46</v>
      </c>
      <c r="H24" s="17">
        <f t="shared" si="6"/>
        <v>0</v>
      </c>
    </row>
    <row r="25" spans="2:8" ht="24" x14ac:dyDescent="0.25">
      <c r="B25" s="11" t="s">
        <v>26</v>
      </c>
      <c r="C25" s="15">
        <v>9172263.6099999994</v>
      </c>
      <c r="D25" s="15">
        <v>-3203327.9799999995</v>
      </c>
      <c r="E25" s="17">
        <f t="shared" si="5"/>
        <v>5968935.6299999999</v>
      </c>
      <c r="F25" s="15">
        <v>4351664.34</v>
      </c>
      <c r="G25" s="15">
        <v>3962858.47</v>
      </c>
      <c r="H25" s="17">
        <f t="shared" si="6"/>
        <v>1617271.29</v>
      </c>
    </row>
    <row r="26" spans="2:8" x14ac:dyDescent="0.25">
      <c r="B26" s="11" t="s">
        <v>27</v>
      </c>
      <c r="C26" s="16">
        <v>20235361.18</v>
      </c>
      <c r="D26" s="16">
        <v>13621423.539999999</v>
      </c>
      <c r="E26" s="17">
        <f t="shared" si="5"/>
        <v>33856784.719999999</v>
      </c>
      <c r="F26" s="16">
        <v>14206149.450000001</v>
      </c>
      <c r="G26" s="16">
        <v>13163673.970000001</v>
      </c>
      <c r="H26" s="17">
        <f t="shared" si="6"/>
        <v>19650635.269999996</v>
      </c>
    </row>
    <row r="27" spans="2:8" x14ac:dyDescent="0.25">
      <c r="B27" s="11" t="s">
        <v>28</v>
      </c>
      <c r="C27" s="15">
        <v>18388017.850000001</v>
      </c>
      <c r="D27" s="15">
        <v>281759.47000000253</v>
      </c>
      <c r="E27" s="17">
        <f t="shared" si="5"/>
        <v>18669777.320000004</v>
      </c>
      <c r="F27" s="15">
        <v>8218676.9199999999</v>
      </c>
      <c r="G27" s="15">
        <v>8061654.9199999999</v>
      </c>
      <c r="H27" s="17">
        <f t="shared" si="6"/>
        <v>10451100.400000004</v>
      </c>
    </row>
    <row r="28" spans="2:8" x14ac:dyDescent="0.25">
      <c r="B28" s="11" t="s">
        <v>29</v>
      </c>
      <c r="C28" s="15">
        <v>0</v>
      </c>
      <c r="D28" s="15">
        <v>0</v>
      </c>
      <c r="E28" s="17">
        <f t="shared" si="5"/>
        <v>0</v>
      </c>
      <c r="F28" s="15">
        <v>0</v>
      </c>
      <c r="G28" s="15">
        <v>0</v>
      </c>
      <c r="H28" s="17">
        <f t="shared" si="6"/>
        <v>0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30</v>
      </c>
      <c r="C30" s="4">
        <f>SUM(C31:C39)</f>
        <v>92196401.870000005</v>
      </c>
      <c r="D30" s="4">
        <f t="shared" ref="D30:H30" si="7">SUM(D31:D39)</f>
        <v>-4454968.2800000012</v>
      </c>
      <c r="E30" s="4">
        <f t="shared" si="7"/>
        <v>87741433.590000004</v>
      </c>
      <c r="F30" s="4">
        <f t="shared" si="7"/>
        <v>55491661.560000002</v>
      </c>
      <c r="G30" s="4">
        <f t="shared" si="7"/>
        <v>51689772.049999997</v>
      </c>
      <c r="H30" s="4">
        <f t="shared" si="7"/>
        <v>32249772.029999994</v>
      </c>
    </row>
    <row r="31" spans="2:8" ht="24" x14ac:dyDescent="0.25">
      <c r="B31" s="11" t="s">
        <v>31</v>
      </c>
      <c r="C31" s="15">
        <v>21406691.129999999</v>
      </c>
      <c r="D31" s="15">
        <v>4790153.7599999979</v>
      </c>
      <c r="E31" s="17">
        <f t="shared" ref="E31:E39" si="8">SUM(C31:D31)</f>
        <v>26196844.889999997</v>
      </c>
      <c r="F31" s="15">
        <v>25924232.080000002</v>
      </c>
      <c r="G31" s="15">
        <v>23567126.870000001</v>
      </c>
      <c r="H31" s="17">
        <f t="shared" ref="H31:H39" si="9">SUM(E31-F31)</f>
        <v>272612.80999999493</v>
      </c>
    </row>
    <row r="32" spans="2:8" x14ac:dyDescent="0.25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37</v>
      </c>
      <c r="C37" s="15">
        <v>26385480.52</v>
      </c>
      <c r="D37" s="15">
        <v>-18726511.969999999</v>
      </c>
      <c r="E37" s="17">
        <f t="shared" si="8"/>
        <v>7658968.5500000007</v>
      </c>
      <c r="F37" s="15">
        <v>6923242.2599999998</v>
      </c>
      <c r="G37" s="15">
        <v>5820605.5700000003</v>
      </c>
      <c r="H37" s="17">
        <f t="shared" si="9"/>
        <v>735726.29000000097</v>
      </c>
    </row>
    <row r="38" spans="2:8" x14ac:dyDescent="0.25">
      <c r="B38" s="11" t="s">
        <v>38</v>
      </c>
      <c r="C38" s="15">
        <v>44404230.219999999</v>
      </c>
      <c r="D38" s="15">
        <v>9481389.9299999997</v>
      </c>
      <c r="E38" s="17">
        <f t="shared" si="8"/>
        <v>53885620.149999999</v>
      </c>
      <c r="F38" s="15">
        <v>22644187.219999999</v>
      </c>
      <c r="G38" s="15">
        <v>22302039.609999999</v>
      </c>
      <c r="H38" s="17">
        <f t="shared" si="9"/>
        <v>31241432.93</v>
      </c>
    </row>
    <row r="39" spans="2:8" x14ac:dyDescent="0.25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40</v>
      </c>
      <c r="C41" s="4">
        <f>SUM(C42:C45)</f>
        <v>275778697.00999999</v>
      </c>
      <c r="D41" s="4">
        <f t="shared" ref="D41:G41" si="10">SUM(D42:D45)</f>
        <v>29700480.290000003</v>
      </c>
      <c r="E41" s="4">
        <f t="shared" si="10"/>
        <v>305479177.30000001</v>
      </c>
      <c r="F41" s="4">
        <f t="shared" si="10"/>
        <v>305479177.30000001</v>
      </c>
      <c r="G41" s="4">
        <f t="shared" si="10"/>
        <v>305479177.30000001</v>
      </c>
      <c r="H41" s="4">
        <f>SUM(H42:H45)</f>
        <v>0</v>
      </c>
    </row>
    <row r="42" spans="2:8" ht="24" x14ac:dyDescent="0.25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42</v>
      </c>
      <c r="C43" s="15">
        <v>275778697.00999999</v>
      </c>
      <c r="D43" s="15">
        <v>29700480.290000003</v>
      </c>
      <c r="E43" s="17">
        <f t="shared" si="11"/>
        <v>305479177.30000001</v>
      </c>
      <c r="F43" s="15">
        <v>305479177.30000001</v>
      </c>
      <c r="G43" s="15">
        <v>305479177.30000001</v>
      </c>
      <c r="H43" s="17">
        <f t="shared" si="12"/>
        <v>0</v>
      </c>
    </row>
    <row r="44" spans="2:8" x14ac:dyDescent="0.25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45</v>
      </c>
      <c r="C47" s="4">
        <f>SUM(C48,C58,C67,C78)</f>
        <v>894402533.32999992</v>
      </c>
      <c r="D47" s="4">
        <f t="shared" ref="D47:H47" si="13">SUM(D48,D58,D67,D78)</f>
        <v>63156200.109999992</v>
      </c>
      <c r="E47" s="4">
        <f t="shared" si="13"/>
        <v>957558733.43999994</v>
      </c>
      <c r="F47" s="4">
        <f t="shared" si="13"/>
        <v>140023403.72</v>
      </c>
      <c r="G47" s="4">
        <f t="shared" si="13"/>
        <v>144555501.26999998</v>
      </c>
      <c r="H47" s="4">
        <f t="shared" si="13"/>
        <v>817535329.71999991</v>
      </c>
    </row>
    <row r="48" spans="2:8" ht="15" customHeight="1" x14ac:dyDescent="0.25">
      <c r="B48" s="9" t="s">
        <v>13</v>
      </c>
      <c r="C48" s="4">
        <f>SUM(C49:C56)</f>
        <v>346995475.01999998</v>
      </c>
      <c r="D48" s="4">
        <f t="shared" ref="D48:H48" si="14">SUM(D49:D56)</f>
        <v>-5030963.5399999991</v>
      </c>
      <c r="E48" s="4">
        <f t="shared" si="14"/>
        <v>341964511.47999996</v>
      </c>
      <c r="F48" s="4">
        <f t="shared" si="14"/>
        <v>82876081.640000001</v>
      </c>
      <c r="G48" s="4">
        <f t="shared" si="14"/>
        <v>81948606.959999993</v>
      </c>
      <c r="H48" s="4">
        <f t="shared" si="14"/>
        <v>259088429.83999997</v>
      </c>
    </row>
    <row r="49" spans="2:8" x14ac:dyDescent="0.25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18</v>
      </c>
      <c r="C53" s="15">
        <v>51171661.439999998</v>
      </c>
      <c r="D53" s="15">
        <v>6630439.4600000009</v>
      </c>
      <c r="E53" s="17">
        <f t="shared" si="15"/>
        <v>57802100.899999999</v>
      </c>
      <c r="F53" s="15">
        <v>57323534.399999999</v>
      </c>
      <c r="G53" s="15">
        <v>57323534.399999999</v>
      </c>
      <c r="H53" s="17">
        <f t="shared" si="16"/>
        <v>478566.5</v>
      </c>
    </row>
    <row r="54" spans="2:8" x14ac:dyDescent="0.25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20</v>
      </c>
      <c r="C55" s="15">
        <v>295823813.57999998</v>
      </c>
      <c r="D55" s="15">
        <v>-11661403</v>
      </c>
      <c r="E55" s="17">
        <f t="shared" si="15"/>
        <v>284162410.57999998</v>
      </c>
      <c r="F55" s="15">
        <v>25552547.239999998</v>
      </c>
      <c r="G55" s="15">
        <v>24625072.559999999</v>
      </c>
      <c r="H55" s="17">
        <f t="shared" si="16"/>
        <v>258609863.33999997</v>
      </c>
    </row>
    <row r="56" spans="2:8" x14ac:dyDescent="0.25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22</v>
      </c>
      <c r="C58" s="4">
        <f>SUM(C59:C65)</f>
        <v>526934795.64999998</v>
      </c>
      <c r="D58" s="4">
        <f t="shared" ref="D58:H58" si="17">SUM(D59:D65)</f>
        <v>68187163.649999991</v>
      </c>
      <c r="E58" s="4">
        <f t="shared" si="17"/>
        <v>595121959.29999995</v>
      </c>
      <c r="F58" s="4">
        <f t="shared" si="17"/>
        <v>57147322.079999998</v>
      </c>
      <c r="G58" s="4">
        <f t="shared" si="17"/>
        <v>62606894.310000002</v>
      </c>
      <c r="H58" s="4">
        <f t="shared" si="17"/>
        <v>537974637.22000003</v>
      </c>
    </row>
    <row r="59" spans="2:8" x14ac:dyDescent="0.25">
      <c r="B59" s="11" t="s">
        <v>23</v>
      </c>
      <c r="C59" s="15">
        <v>207010041.31999999</v>
      </c>
      <c r="D59" s="15">
        <v>4220000</v>
      </c>
      <c r="E59" s="17">
        <f t="shared" ref="E59:E65" si="18">SUM(C59:D59)</f>
        <v>211230041.31999999</v>
      </c>
      <c r="F59" s="15">
        <v>36706440.759999998</v>
      </c>
      <c r="G59" s="15">
        <v>36706440.759999998</v>
      </c>
      <c r="H59" s="17">
        <f t="shared" ref="H59:H65" si="19">SUM(E59-F59)</f>
        <v>174523600.56</v>
      </c>
    </row>
    <row r="60" spans="2:8" x14ac:dyDescent="0.25">
      <c r="B60" s="11" t="s">
        <v>24</v>
      </c>
      <c r="C60" s="15">
        <v>309275515.63</v>
      </c>
      <c r="D60" s="15">
        <v>40211310.350000001</v>
      </c>
      <c r="E60" s="17">
        <f t="shared" si="18"/>
        <v>349486825.98000002</v>
      </c>
      <c r="F60" s="15">
        <v>20130361.32</v>
      </c>
      <c r="G60" s="15">
        <v>25589933.550000001</v>
      </c>
      <c r="H60" s="17">
        <f t="shared" si="19"/>
        <v>329356464.66000003</v>
      </c>
    </row>
    <row r="61" spans="2:8" x14ac:dyDescent="0.25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27</v>
      </c>
      <c r="C63" s="16">
        <v>0</v>
      </c>
      <c r="D63" s="16">
        <v>25000000</v>
      </c>
      <c r="E63" s="17">
        <f t="shared" si="18"/>
        <v>25000000</v>
      </c>
      <c r="F63" s="16">
        <v>0</v>
      </c>
      <c r="G63" s="16">
        <v>0</v>
      </c>
      <c r="H63" s="17">
        <f t="shared" si="19"/>
        <v>25000000</v>
      </c>
    </row>
    <row r="64" spans="2:8" x14ac:dyDescent="0.25">
      <c r="B64" s="11" t="s">
        <v>28</v>
      </c>
      <c r="C64" s="15">
        <v>10649238.699999999</v>
      </c>
      <c r="D64" s="15">
        <v>-1244146.7</v>
      </c>
      <c r="E64" s="17">
        <f t="shared" si="18"/>
        <v>9405092</v>
      </c>
      <c r="F64" s="15">
        <v>310520</v>
      </c>
      <c r="G64" s="15">
        <v>310520</v>
      </c>
      <c r="H64" s="17">
        <f t="shared" si="19"/>
        <v>9094572</v>
      </c>
    </row>
    <row r="65" spans="2:8" x14ac:dyDescent="0.25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30</v>
      </c>
      <c r="C67" s="4">
        <f>SUM(C68:C76)</f>
        <v>20472262.66</v>
      </c>
      <c r="D67" s="4">
        <f t="shared" ref="D67:H67" si="20">SUM(D68:D76)</f>
        <v>0</v>
      </c>
      <c r="E67" s="4">
        <f t="shared" si="20"/>
        <v>20472262.66</v>
      </c>
      <c r="F67" s="4">
        <f t="shared" si="20"/>
        <v>0</v>
      </c>
      <c r="G67" s="4">
        <f t="shared" si="20"/>
        <v>0</v>
      </c>
      <c r="H67" s="4">
        <f t="shared" si="20"/>
        <v>20472262.66</v>
      </c>
    </row>
    <row r="68" spans="2:8" ht="24" x14ac:dyDescent="0.25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25">
      <c r="B75" s="11" t="s">
        <v>38</v>
      </c>
      <c r="C75" s="15">
        <v>20472262.66</v>
      </c>
      <c r="D75" s="15">
        <v>0</v>
      </c>
      <c r="E75" s="17">
        <f t="shared" si="21"/>
        <v>20472262.66</v>
      </c>
      <c r="F75" s="15">
        <v>0</v>
      </c>
      <c r="G75" s="15">
        <v>0</v>
      </c>
      <c r="H75" s="17">
        <f t="shared" si="22"/>
        <v>20472262.66</v>
      </c>
    </row>
    <row r="76" spans="2:8" x14ac:dyDescent="0.25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46</v>
      </c>
      <c r="C84" s="5">
        <f>SUM(C10,C47)</f>
        <v>2585480797.3100004</v>
      </c>
      <c r="D84" s="5">
        <f t="shared" ref="D84:H84" si="26">SUM(D10,D47)</f>
        <v>506878882.8300001</v>
      </c>
      <c r="E84" s="5">
        <f>SUM(E10,E47)</f>
        <v>3092359680.1399999</v>
      </c>
      <c r="F84" s="5">
        <f t="shared" si="26"/>
        <v>1299395237.5599999</v>
      </c>
      <c r="G84" s="5">
        <f t="shared" si="26"/>
        <v>1255144051.6499999</v>
      </c>
      <c r="H84" s="5">
        <f t="shared" si="26"/>
        <v>1792964442.5799999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x14ac:dyDescent="0.25"/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2024-04-23T15:12:05Z</cp:lastPrinted>
  <dcterms:created xsi:type="dcterms:W3CDTF">2020-01-08T22:29:57Z</dcterms:created>
  <dcterms:modified xsi:type="dcterms:W3CDTF">2024-04-23T15:29:10Z</dcterms:modified>
</cp:coreProperties>
</file>